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<sst xmlns="http://schemas.openxmlformats.org/spreadsheetml/2006/main" count="64" uniqueCount="36">
  <si>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variable</t>
  </si>
  <si>
    <t>N</t>
  </si>
  <si>
    <t>mean</t>
  </si>
  <si>
    <t>sd</t>
  </si>
  <si>
    <t>min</t>
  </si>
  <si>
    <t>p25</t>
  </si>
  <si>
    <t>p50</t>
  </si>
  <si>
    <t>p75</t>
  </si>
  <si>
    <t>max</t>
  </si>
  <si>
    <t>age</t>
  </si>
  <si>
    <t>alb</t>
  </si>
  <si>
    <t>alkphos</t>
  </si>
  <si>
    <t>alt</t>
  </si>
  <si>
    <t>ast</t>
  </si>
  <si>
    <t>bili</t>
  </si>
  <si>
    <t>chol</t>
  </si>
  <si>
    <t>-&gt; sex = 2</t>
  </si>
  <si>
    <t>-&gt; sex = 1</t>
  </si>
  <si>
    <t>TOTAL</t>
  </si>
  <si>
    <t>Age (y)</t>
  </si>
  <si>
    <t>Albumin (g/dl)</t>
  </si>
  <si>
    <t>Alkaline Phosphatase (U/l)</t>
  </si>
  <si>
    <t>ALT (U/l)</t>
  </si>
  <si>
    <t>AST (U/l)</t>
  </si>
  <si>
    <t>Bilirubin (mg/dl)</t>
  </si>
  <si>
    <t>Cholesterol (mg/dl)</t>
  </si>
  <si>
    <t>Males (n=34)</t>
  </si>
  <si>
    <t>Females (n=501)</t>
  </si>
  <si>
    <t>All patients (n=535)</t>
  </si>
  <si>
    <t>N msng</t>
  </si>
  <si>
    <t>Mean</t>
  </si>
  <si>
    <t>Min</t>
  </si>
  <si>
    <t>25th %ile</t>
  </si>
  <si>
    <t>Mdn</t>
  </si>
  <si>
    <t>75th %ile</t>
  </si>
  <si>
    <t>Max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</si>
</sst>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color indexed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M25" sqref="M25"/>
    </sheetView>
  </sheetViews>
  <sheetFormatPr defaultColWidth="9.140625" defaultRowHeight="12.75"/>
  <sheetData>
    <row r="1" spans="1:18" ht="13.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</row>
    <row r="2" spans="1:11" ht="13.5">
      <c r="A2" s="2" t="s">
        <v>17</v>
      </c>
      <c r="K2" t="s">
        <v>26</v>
      </c>
    </row>
    <row r="3" spans="1:18" ht="13.5">
      <c r="A3" s="1" t="s">
        <v>9</v>
      </c>
      <c r="B3">
        <v>34</v>
      </c>
      <c r="C3">
        <v>53</v>
      </c>
      <c r="D3">
        <v>8.1</v>
      </c>
      <c r="E3">
        <v>37</v>
      </c>
      <c r="F3">
        <v>46</v>
      </c>
      <c r="G3">
        <v>52</v>
      </c>
      <c r="H3">
        <v>60</v>
      </c>
      <c r="I3">
        <v>66</v>
      </c>
      <c r="K3" t="s">
        <v>19</v>
      </c>
      <c r="L3" t="str">
        <f>TEXT(34-B3,"##0")</f>
        <v>0</v>
      </c>
      <c r="M3" t="str">
        <f>TEXT(C3,"#0")&amp;" ("&amp;TEXT(D3,"#0.0")&amp;")"</f>
        <v>53 (8.1)</v>
      </c>
      <c r="N3">
        <f aca="true" t="shared" si="0" ref="N3:N9">E3</f>
        <v>37</v>
      </c>
      <c r="O3">
        <f aca="true" t="shared" si="1" ref="O3:R9">F3</f>
        <v>46</v>
      </c>
      <c r="P3">
        <f t="shared" si="1"/>
        <v>52</v>
      </c>
      <c r="Q3">
        <f t="shared" si="1"/>
        <v>60</v>
      </c>
      <c r="R3">
        <f t="shared" si="1"/>
        <v>66</v>
      </c>
    </row>
    <row r="4" spans="1:18" ht="13.5">
      <c r="A4" s="1" t="s">
        <v>10</v>
      </c>
      <c r="B4">
        <v>31</v>
      </c>
      <c r="C4">
        <v>4.01</v>
      </c>
      <c r="D4">
        <v>0.37</v>
      </c>
      <c r="E4">
        <v>3</v>
      </c>
      <c r="F4">
        <v>3.8</v>
      </c>
      <c r="G4">
        <v>4.1</v>
      </c>
      <c r="H4">
        <v>4.3</v>
      </c>
      <c r="I4">
        <v>4.6</v>
      </c>
      <c r="K4" t="s">
        <v>20</v>
      </c>
      <c r="L4" t="str">
        <f aca="true" t="shared" si="2" ref="L4:L9">TEXT(34-B4,"##0")</f>
        <v>3</v>
      </c>
      <c r="M4" t="str">
        <f>TEXT(C4,"#0.00")&amp;" ("&amp;TEXT(D4,"#0.00")&amp;")"</f>
        <v>4.01 (0.37)</v>
      </c>
      <c r="N4">
        <f t="shared" si="0"/>
        <v>3</v>
      </c>
      <c r="O4">
        <f t="shared" si="1"/>
        <v>3.8</v>
      </c>
      <c r="P4">
        <f t="shared" si="1"/>
        <v>4.1</v>
      </c>
      <c r="Q4">
        <f t="shared" si="1"/>
        <v>4.3</v>
      </c>
      <c r="R4">
        <f t="shared" si="1"/>
        <v>4.6</v>
      </c>
    </row>
    <row r="5" spans="1:18" ht="13.5">
      <c r="A5" s="1" t="s">
        <v>11</v>
      </c>
      <c r="B5">
        <v>34</v>
      </c>
      <c r="C5">
        <v>334</v>
      </c>
      <c r="D5">
        <v>179</v>
      </c>
      <c r="E5">
        <v>107</v>
      </c>
      <c r="F5">
        <v>203</v>
      </c>
      <c r="G5">
        <v>303</v>
      </c>
      <c r="H5">
        <v>439</v>
      </c>
      <c r="I5">
        <v>744</v>
      </c>
      <c r="K5" t="s">
        <v>21</v>
      </c>
      <c r="L5" t="str">
        <f t="shared" si="2"/>
        <v>0</v>
      </c>
      <c r="M5" t="str">
        <f>TEXT(C5,"#0")&amp;" ("&amp;TEXT(D5,"#0")&amp;")"</f>
        <v>334 (179)</v>
      </c>
      <c r="N5">
        <f t="shared" si="0"/>
        <v>107</v>
      </c>
      <c r="O5">
        <f t="shared" si="1"/>
        <v>203</v>
      </c>
      <c r="P5">
        <f t="shared" si="1"/>
        <v>303</v>
      </c>
      <c r="Q5">
        <f t="shared" si="1"/>
        <v>439</v>
      </c>
      <c r="R5">
        <f t="shared" si="1"/>
        <v>744</v>
      </c>
    </row>
    <row r="6" spans="1:18" ht="13.5">
      <c r="A6" s="1" t="s">
        <v>12</v>
      </c>
      <c r="B6">
        <v>34</v>
      </c>
      <c r="C6">
        <v>117</v>
      </c>
      <c r="D6">
        <v>106</v>
      </c>
      <c r="E6">
        <v>18</v>
      </c>
      <c r="F6">
        <v>50</v>
      </c>
      <c r="G6">
        <v>87</v>
      </c>
      <c r="H6">
        <v>147</v>
      </c>
      <c r="I6">
        <v>550</v>
      </c>
      <c r="K6" t="s">
        <v>22</v>
      </c>
      <c r="L6" t="str">
        <f t="shared" si="2"/>
        <v>0</v>
      </c>
      <c r="M6" t="str">
        <f>TEXT(C6,"#0")&amp;" ("&amp;TEXT(D6,"#0")&amp;")"</f>
        <v>117 (106)</v>
      </c>
      <c r="N6">
        <f t="shared" si="0"/>
        <v>18</v>
      </c>
      <c r="O6">
        <f t="shared" si="1"/>
        <v>50</v>
      </c>
      <c r="P6">
        <f t="shared" si="1"/>
        <v>87</v>
      </c>
      <c r="Q6">
        <f t="shared" si="1"/>
        <v>147</v>
      </c>
      <c r="R6">
        <f t="shared" si="1"/>
        <v>550</v>
      </c>
    </row>
    <row r="7" spans="1:18" ht="13.5">
      <c r="A7" s="1" t="s">
        <v>13</v>
      </c>
      <c r="B7">
        <v>34</v>
      </c>
      <c r="C7">
        <v>100</v>
      </c>
      <c r="D7">
        <v>98</v>
      </c>
      <c r="E7">
        <v>23</v>
      </c>
      <c r="F7">
        <v>50</v>
      </c>
      <c r="G7">
        <v>70</v>
      </c>
      <c r="H7">
        <v>100</v>
      </c>
      <c r="I7">
        <v>550</v>
      </c>
      <c r="K7" t="s">
        <v>23</v>
      </c>
      <c r="L7" t="str">
        <f t="shared" si="2"/>
        <v>0</v>
      </c>
      <c r="M7" t="str">
        <f>TEXT(C7,"#0")&amp;" ("&amp;TEXT(D7,"#0")&amp;")"</f>
        <v>100 (98)</v>
      </c>
      <c r="N7">
        <f t="shared" si="0"/>
        <v>23</v>
      </c>
      <c r="O7">
        <f t="shared" si="1"/>
        <v>50</v>
      </c>
      <c r="P7">
        <f t="shared" si="1"/>
        <v>70</v>
      </c>
      <c r="Q7">
        <f t="shared" si="1"/>
        <v>100</v>
      </c>
      <c r="R7">
        <f t="shared" si="1"/>
        <v>550</v>
      </c>
    </row>
    <row r="8" spans="1:18" ht="13.5">
      <c r="A8" s="1" t="s">
        <v>14</v>
      </c>
      <c r="B8">
        <v>31</v>
      </c>
      <c r="C8">
        <v>1.4</v>
      </c>
      <c r="D8">
        <v>2</v>
      </c>
      <c r="E8">
        <v>0.2</v>
      </c>
      <c r="F8">
        <v>0.6</v>
      </c>
      <c r="G8">
        <v>0.8</v>
      </c>
      <c r="H8">
        <v>1.1</v>
      </c>
      <c r="I8">
        <v>10.2</v>
      </c>
      <c r="K8" t="s">
        <v>24</v>
      </c>
      <c r="L8" t="str">
        <f t="shared" si="2"/>
        <v>3</v>
      </c>
      <c r="M8" t="str">
        <f>TEXT(C8,"#0.0")&amp;" ("&amp;TEXT(D8,"#0.0")&amp;")"</f>
        <v>1.4 (2.0)</v>
      </c>
      <c r="N8">
        <f t="shared" si="0"/>
        <v>0.2</v>
      </c>
      <c r="O8">
        <f t="shared" si="1"/>
        <v>0.6</v>
      </c>
      <c r="P8">
        <f t="shared" si="1"/>
        <v>0.8</v>
      </c>
      <c r="Q8">
        <f t="shared" si="1"/>
        <v>1.1</v>
      </c>
      <c r="R8">
        <f t="shared" si="1"/>
        <v>10.2</v>
      </c>
    </row>
    <row r="9" spans="1:18" ht="13.5">
      <c r="A9" s="1" t="s">
        <v>15</v>
      </c>
      <c r="B9">
        <v>27</v>
      </c>
      <c r="C9">
        <v>263</v>
      </c>
      <c r="D9">
        <v>95</v>
      </c>
      <c r="E9">
        <v>138</v>
      </c>
      <c r="F9">
        <v>194</v>
      </c>
      <c r="G9">
        <v>237</v>
      </c>
      <c r="H9">
        <v>301</v>
      </c>
      <c r="I9">
        <v>513</v>
      </c>
      <c r="K9" t="s">
        <v>25</v>
      </c>
      <c r="L9" t="str">
        <f t="shared" si="2"/>
        <v>7</v>
      </c>
      <c r="M9" t="str">
        <f>TEXT(C9,"#0")&amp;" ("&amp;TEXT(D9,"#0")&amp;")"</f>
        <v>263 (95)</v>
      </c>
      <c r="N9">
        <f t="shared" si="0"/>
        <v>138</v>
      </c>
      <c r="O9">
        <f t="shared" si="1"/>
        <v>194</v>
      </c>
      <c r="P9">
        <f t="shared" si="1"/>
        <v>237</v>
      </c>
      <c r="Q9">
        <f t="shared" si="1"/>
        <v>301</v>
      </c>
      <c r="R9">
        <f t="shared" si="1"/>
        <v>513</v>
      </c>
    </row>
    <row r="10" spans="1:11" ht="13.5">
      <c r="A10" s="1" t="s">
        <v>16</v>
      </c>
      <c r="K10" t="s">
        <v>27</v>
      </c>
    </row>
    <row r="11" spans="1:18" ht="13.5">
      <c r="A11" s="1" t="s">
        <v>9</v>
      </c>
      <c r="B11">
        <v>501</v>
      </c>
      <c r="C11">
        <v>51.8</v>
      </c>
      <c r="D11">
        <v>9.7</v>
      </c>
      <c r="E11">
        <v>1</v>
      </c>
      <c r="F11">
        <v>46</v>
      </c>
      <c r="G11">
        <v>51</v>
      </c>
      <c r="H11">
        <v>59</v>
      </c>
      <c r="I11">
        <v>80</v>
      </c>
      <c r="K11" t="s">
        <v>19</v>
      </c>
      <c r="L11" t="str">
        <f>TEXT(501-B11,"##0")</f>
        <v>0</v>
      </c>
      <c r="M11" t="str">
        <f>TEXT(C11,"#0")&amp;" ("&amp;TEXT(D11,"#0.0")&amp;")"</f>
        <v>52 (9.7)</v>
      </c>
      <c r="N11">
        <f aca="true" t="shared" si="3" ref="N11:P17">E11</f>
        <v>1</v>
      </c>
      <c r="O11">
        <f t="shared" si="3"/>
        <v>46</v>
      </c>
      <c r="P11">
        <f t="shared" si="3"/>
        <v>51</v>
      </c>
      <c r="Q11">
        <f aca="true" t="shared" si="4" ref="Q11:Q17">H11</f>
        <v>59</v>
      </c>
      <c r="R11">
        <f aca="true" t="shared" si="5" ref="R11:R17">I11</f>
        <v>80</v>
      </c>
    </row>
    <row r="12" spans="1:18" ht="13.5">
      <c r="A12" s="1" t="s">
        <v>10</v>
      </c>
      <c r="B12">
        <v>474</v>
      </c>
      <c r="C12">
        <v>3.96</v>
      </c>
      <c r="D12">
        <v>0.45</v>
      </c>
      <c r="E12">
        <v>1.8</v>
      </c>
      <c r="F12">
        <v>3.8</v>
      </c>
      <c r="G12">
        <v>4</v>
      </c>
      <c r="H12">
        <v>4.3</v>
      </c>
      <c r="I12">
        <v>5.2</v>
      </c>
      <c r="K12" t="s">
        <v>20</v>
      </c>
      <c r="L12" t="str">
        <f aca="true" t="shared" si="6" ref="L12:L17">TEXT(501-B12,"##0")</f>
        <v>27</v>
      </c>
      <c r="M12" t="str">
        <f>TEXT(C12,"#0.00")&amp;" ("&amp;TEXT(D12,"#0.00")&amp;")"</f>
        <v>3.96 (0.45)</v>
      </c>
      <c r="N12">
        <f t="shared" si="3"/>
        <v>1.8</v>
      </c>
      <c r="O12">
        <f t="shared" si="3"/>
        <v>3.8</v>
      </c>
      <c r="P12">
        <f t="shared" si="3"/>
        <v>4</v>
      </c>
      <c r="Q12">
        <f t="shared" si="4"/>
        <v>4.3</v>
      </c>
      <c r="R12">
        <f t="shared" si="5"/>
        <v>5.2</v>
      </c>
    </row>
    <row r="13" spans="1:18" ht="13.5">
      <c r="A13" s="1" t="s">
        <v>11</v>
      </c>
      <c r="B13">
        <v>497</v>
      </c>
      <c r="C13">
        <v>375</v>
      </c>
      <c r="D13">
        <v>329</v>
      </c>
      <c r="E13">
        <v>60</v>
      </c>
      <c r="F13">
        <v>174</v>
      </c>
      <c r="G13">
        <v>281</v>
      </c>
      <c r="H13">
        <v>458</v>
      </c>
      <c r="I13">
        <v>3741</v>
      </c>
      <c r="K13" t="s">
        <v>21</v>
      </c>
      <c r="L13" t="str">
        <f t="shared" si="6"/>
        <v>4</v>
      </c>
      <c r="M13" t="str">
        <f>TEXT(C13,"#0")&amp;" ("&amp;TEXT(D13,"#0")&amp;")"</f>
        <v>375 (329)</v>
      </c>
      <c r="N13">
        <f t="shared" si="3"/>
        <v>60</v>
      </c>
      <c r="O13">
        <f t="shared" si="3"/>
        <v>174</v>
      </c>
      <c r="P13">
        <f t="shared" si="3"/>
        <v>281</v>
      </c>
      <c r="Q13">
        <f t="shared" si="4"/>
        <v>458</v>
      </c>
      <c r="R13">
        <f t="shared" si="5"/>
        <v>3741</v>
      </c>
    </row>
    <row r="14" spans="1:18" ht="13.5">
      <c r="A14" s="1" t="s">
        <v>12</v>
      </c>
      <c r="B14">
        <v>497</v>
      </c>
      <c r="C14">
        <v>110</v>
      </c>
      <c r="D14">
        <v>364</v>
      </c>
      <c r="E14">
        <v>8</v>
      </c>
      <c r="F14">
        <v>42</v>
      </c>
      <c r="G14">
        <v>62</v>
      </c>
      <c r="H14">
        <v>108</v>
      </c>
      <c r="I14">
        <v>5550</v>
      </c>
      <c r="K14" t="s">
        <v>22</v>
      </c>
      <c r="L14" t="str">
        <f t="shared" si="6"/>
        <v>4</v>
      </c>
      <c r="M14" t="str">
        <f>TEXT(C14,"#0")&amp;" ("&amp;TEXT(D14,"#0")&amp;")"</f>
        <v>110 (364)</v>
      </c>
      <c r="N14">
        <f t="shared" si="3"/>
        <v>8</v>
      </c>
      <c r="O14">
        <f t="shared" si="3"/>
        <v>42</v>
      </c>
      <c r="P14">
        <f t="shared" si="3"/>
        <v>62</v>
      </c>
      <c r="Q14">
        <f t="shared" si="4"/>
        <v>108</v>
      </c>
      <c r="R14">
        <f t="shared" si="5"/>
        <v>5550</v>
      </c>
    </row>
    <row r="15" spans="1:18" ht="13.5">
      <c r="A15" s="1" t="s">
        <v>13</v>
      </c>
      <c r="B15">
        <v>499</v>
      </c>
      <c r="C15">
        <v>95</v>
      </c>
      <c r="D15">
        <v>252</v>
      </c>
      <c r="E15">
        <v>12</v>
      </c>
      <c r="F15">
        <v>45</v>
      </c>
      <c r="G15">
        <v>69</v>
      </c>
      <c r="H15">
        <v>103</v>
      </c>
      <c r="I15">
        <v>5550</v>
      </c>
      <c r="K15" t="s">
        <v>23</v>
      </c>
      <c r="L15" t="str">
        <f t="shared" si="6"/>
        <v>2</v>
      </c>
      <c r="M15" t="str">
        <f>TEXT(C15,"#0")&amp;" ("&amp;TEXT(D15,"#0")&amp;")"</f>
        <v>95 (252)</v>
      </c>
      <c r="N15">
        <f t="shared" si="3"/>
        <v>12</v>
      </c>
      <c r="O15">
        <f t="shared" si="3"/>
        <v>45</v>
      </c>
      <c r="P15">
        <f t="shared" si="3"/>
        <v>69</v>
      </c>
      <c r="Q15">
        <f t="shared" si="4"/>
        <v>103</v>
      </c>
      <c r="R15">
        <f t="shared" si="5"/>
        <v>5550</v>
      </c>
    </row>
    <row r="16" spans="1:18" ht="13.5">
      <c r="A16" s="1" t="s">
        <v>14</v>
      </c>
      <c r="B16">
        <v>480</v>
      </c>
      <c r="C16">
        <v>1.1</v>
      </c>
      <c r="D16">
        <v>2.1</v>
      </c>
      <c r="E16">
        <v>0.1</v>
      </c>
      <c r="F16">
        <v>0.5</v>
      </c>
      <c r="G16">
        <v>0.7</v>
      </c>
      <c r="H16">
        <v>1.1</v>
      </c>
      <c r="I16">
        <v>35.2</v>
      </c>
      <c r="K16" t="s">
        <v>24</v>
      </c>
      <c r="L16" t="str">
        <f t="shared" si="6"/>
        <v>21</v>
      </c>
      <c r="M16" t="str">
        <f>TEXT(C16,"#0.0")&amp;" ("&amp;TEXT(D16,"#0.0")&amp;")"</f>
        <v>1.1 (2.1)</v>
      </c>
      <c r="N16">
        <f t="shared" si="3"/>
        <v>0.1</v>
      </c>
      <c r="O16">
        <f t="shared" si="3"/>
        <v>0.5</v>
      </c>
      <c r="P16">
        <f t="shared" si="3"/>
        <v>0.7</v>
      </c>
      <c r="Q16">
        <f t="shared" si="4"/>
        <v>1.1</v>
      </c>
      <c r="R16">
        <f t="shared" si="5"/>
        <v>35.2</v>
      </c>
    </row>
    <row r="17" spans="1:18" ht="13.5">
      <c r="A17" s="1" t="s">
        <v>15</v>
      </c>
      <c r="B17">
        <v>395</v>
      </c>
      <c r="C17">
        <v>249</v>
      </c>
      <c r="D17">
        <v>70</v>
      </c>
      <c r="E17">
        <v>79</v>
      </c>
      <c r="F17">
        <v>205</v>
      </c>
      <c r="G17">
        <v>235</v>
      </c>
      <c r="H17">
        <v>283</v>
      </c>
      <c r="I17">
        <v>716</v>
      </c>
      <c r="K17" t="s">
        <v>25</v>
      </c>
      <c r="L17" t="str">
        <f t="shared" si="6"/>
        <v>106</v>
      </c>
      <c r="M17" t="str">
        <f>TEXT(C17,"#0")&amp;" ("&amp;TEXT(D17,"#0")&amp;")"</f>
        <v>249 (70)</v>
      </c>
      <c r="N17">
        <f t="shared" si="3"/>
        <v>79</v>
      </c>
      <c r="O17">
        <f t="shared" si="3"/>
        <v>205</v>
      </c>
      <c r="P17">
        <f t="shared" si="3"/>
        <v>235</v>
      </c>
      <c r="Q17">
        <f t="shared" si="4"/>
        <v>283</v>
      </c>
      <c r="R17">
        <f t="shared" si="5"/>
        <v>716</v>
      </c>
    </row>
    <row r="18" spans="1:11" ht="13.5">
      <c r="A18" s="1" t="s">
        <v>18</v>
      </c>
      <c r="K18" t="s">
        <v>28</v>
      </c>
    </row>
    <row r="19" spans="1:18" ht="13.5">
      <c r="A19" s="1" t="s">
        <v>9</v>
      </c>
      <c r="B19">
        <v>535</v>
      </c>
      <c r="C19">
        <v>51.9</v>
      </c>
      <c r="D19">
        <v>9.6</v>
      </c>
      <c r="E19">
        <v>1</v>
      </c>
      <c r="F19">
        <v>46</v>
      </c>
      <c r="G19">
        <v>51</v>
      </c>
      <c r="H19">
        <v>59</v>
      </c>
      <c r="I19">
        <v>80</v>
      </c>
      <c r="K19" t="s">
        <v>19</v>
      </c>
      <c r="L19" t="str">
        <f>TEXT(535-B19,"##0")</f>
        <v>0</v>
      </c>
      <c r="M19" t="str">
        <f>TEXT(C19,"#0")&amp;" ("&amp;TEXT(D19,"#0.0")&amp;")"</f>
        <v>52 (9.6)</v>
      </c>
      <c r="N19">
        <f aca="true" t="shared" si="7" ref="N19:Q25">E19</f>
        <v>1</v>
      </c>
      <c r="O19">
        <f t="shared" si="7"/>
        <v>46</v>
      </c>
      <c r="P19">
        <f t="shared" si="7"/>
        <v>51</v>
      </c>
      <c r="Q19">
        <f t="shared" si="7"/>
        <v>59</v>
      </c>
      <c r="R19">
        <f aca="true" t="shared" si="8" ref="R19:R25">I19</f>
        <v>80</v>
      </c>
    </row>
    <row r="20" spans="1:18" ht="13.5">
      <c r="A20" s="1" t="s">
        <v>10</v>
      </c>
      <c r="B20">
        <v>505</v>
      </c>
      <c r="C20">
        <v>3.97</v>
      </c>
      <c r="D20">
        <v>0.44</v>
      </c>
      <c r="E20">
        <v>1.8</v>
      </c>
      <c r="F20">
        <v>3.8</v>
      </c>
      <c r="G20">
        <v>4</v>
      </c>
      <c r="H20">
        <v>4.3</v>
      </c>
      <c r="I20">
        <v>5.2</v>
      </c>
      <c r="K20" t="s">
        <v>20</v>
      </c>
      <c r="L20" t="str">
        <f aca="true" t="shared" si="9" ref="L20:L25">TEXT(535-B20,"##0")</f>
        <v>30</v>
      </c>
      <c r="M20" t="str">
        <f>TEXT(C20,"#0.00")&amp;" ("&amp;TEXT(D20,"#0.00")&amp;")"</f>
        <v>3.97 (0.44)</v>
      </c>
      <c r="N20">
        <f t="shared" si="7"/>
        <v>1.8</v>
      </c>
      <c r="O20">
        <f t="shared" si="7"/>
        <v>3.8</v>
      </c>
      <c r="P20">
        <f t="shared" si="7"/>
        <v>4</v>
      </c>
      <c r="Q20">
        <f t="shared" si="7"/>
        <v>4.3</v>
      </c>
      <c r="R20">
        <f t="shared" si="8"/>
        <v>5.2</v>
      </c>
    </row>
    <row r="21" spans="1:18" ht="13.5">
      <c r="A21" s="1" t="s">
        <v>11</v>
      </c>
      <c r="B21">
        <v>531</v>
      </c>
      <c r="C21">
        <v>372</v>
      </c>
      <c r="D21">
        <v>321</v>
      </c>
      <c r="E21">
        <v>60</v>
      </c>
      <c r="F21">
        <v>174</v>
      </c>
      <c r="G21">
        <v>282</v>
      </c>
      <c r="H21">
        <v>458</v>
      </c>
      <c r="I21">
        <v>3741</v>
      </c>
      <c r="K21" t="s">
        <v>21</v>
      </c>
      <c r="L21" t="str">
        <f t="shared" si="9"/>
        <v>4</v>
      </c>
      <c r="M21" t="str">
        <f>TEXT(C21,"#0")&amp;" ("&amp;TEXT(D21,"#0")&amp;")"</f>
        <v>372 (321)</v>
      </c>
      <c r="N21">
        <f t="shared" si="7"/>
        <v>60</v>
      </c>
      <c r="O21">
        <f t="shared" si="7"/>
        <v>174</v>
      </c>
      <c r="P21">
        <f t="shared" si="7"/>
        <v>282</v>
      </c>
      <c r="Q21">
        <f t="shared" si="7"/>
        <v>458</v>
      </c>
      <c r="R21">
        <f t="shared" si="8"/>
        <v>3741</v>
      </c>
    </row>
    <row r="22" spans="1:18" ht="13.5">
      <c r="A22" s="1" t="s">
        <v>12</v>
      </c>
      <c r="B22">
        <v>531</v>
      </c>
      <c r="C22">
        <v>111</v>
      </c>
      <c r="D22">
        <v>353</v>
      </c>
      <c r="E22">
        <v>8</v>
      </c>
      <c r="F22">
        <v>42</v>
      </c>
      <c r="G22">
        <v>64</v>
      </c>
      <c r="H22">
        <v>111</v>
      </c>
      <c r="I22">
        <v>5550</v>
      </c>
      <c r="K22" t="s">
        <v>22</v>
      </c>
      <c r="L22" t="str">
        <f t="shared" si="9"/>
        <v>4</v>
      </c>
      <c r="M22" t="str">
        <f>TEXT(C22,"#0")&amp;" ("&amp;TEXT(D22,"#0")&amp;")"</f>
        <v>111 (353)</v>
      </c>
      <c r="N22">
        <f t="shared" si="7"/>
        <v>8</v>
      </c>
      <c r="O22">
        <f t="shared" si="7"/>
        <v>42</v>
      </c>
      <c r="P22">
        <f t="shared" si="7"/>
        <v>64</v>
      </c>
      <c r="Q22">
        <f t="shared" si="7"/>
        <v>111</v>
      </c>
      <c r="R22">
        <f t="shared" si="8"/>
        <v>5550</v>
      </c>
    </row>
    <row r="23" spans="1:18" ht="13.5">
      <c r="A23" s="1" t="s">
        <v>13</v>
      </c>
      <c r="B23">
        <v>533</v>
      </c>
      <c r="C23">
        <v>95</v>
      </c>
      <c r="D23">
        <v>245</v>
      </c>
      <c r="E23">
        <v>12</v>
      </c>
      <c r="F23">
        <v>46</v>
      </c>
      <c r="G23">
        <v>69</v>
      </c>
      <c r="H23">
        <v>102</v>
      </c>
      <c r="I23">
        <v>5550</v>
      </c>
      <c r="K23" t="s">
        <v>23</v>
      </c>
      <c r="L23" t="str">
        <f t="shared" si="9"/>
        <v>2</v>
      </c>
      <c r="M23" t="str">
        <f>TEXT(C23,"#0")&amp;" ("&amp;TEXT(D23,"#0")&amp;")"</f>
        <v>95 (245)</v>
      </c>
      <c r="N23">
        <f t="shared" si="7"/>
        <v>12</v>
      </c>
      <c r="O23">
        <f t="shared" si="7"/>
        <v>46</v>
      </c>
      <c r="P23">
        <f t="shared" si="7"/>
        <v>69</v>
      </c>
      <c r="Q23">
        <f t="shared" si="7"/>
        <v>102</v>
      </c>
      <c r="R23">
        <f t="shared" si="8"/>
        <v>5550</v>
      </c>
    </row>
    <row r="24" spans="1:18" ht="13.5">
      <c r="A24" s="1" t="s">
        <v>14</v>
      </c>
      <c r="B24">
        <v>511</v>
      </c>
      <c r="C24">
        <v>1.1</v>
      </c>
      <c r="D24">
        <v>2.1</v>
      </c>
      <c r="E24">
        <v>0.1</v>
      </c>
      <c r="F24">
        <v>0.5</v>
      </c>
      <c r="G24">
        <v>0.7</v>
      </c>
      <c r="H24">
        <v>1.1</v>
      </c>
      <c r="I24">
        <v>35.2</v>
      </c>
      <c r="K24" t="s">
        <v>24</v>
      </c>
      <c r="L24" t="str">
        <f t="shared" si="9"/>
        <v>24</v>
      </c>
      <c r="M24" t="str">
        <f>TEXT(C24,"#0.0")&amp;" ("&amp;TEXT(D24,"#0.0")&amp;")"</f>
        <v>1.1 (2.1)</v>
      </c>
      <c r="N24">
        <f t="shared" si="7"/>
        <v>0.1</v>
      </c>
      <c r="O24">
        <f t="shared" si="7"/>
        <v>0.5</v>
      </c>
      <c r="P24">
        <f t="shared" si="7"/>
        <v>0.7</v>
      </c>
      <c r="Q24">
        <f t="shared" si="7"/>
        <v>1.1</v>
      </c>
      <c r="R24">
        <f t="shared" si="8"/>
        <v>35.2</v>
      </c>
    </row>
    <row r="25" spans="1:18" ht="13.5">
      <c r="A25" s="1" t="s">
        <v>15</v>
      </c>
      <c r="B25">
        <v>422</v>
      </c>
      <c r="C25">
        <v>250</v>
      </c>
      <c r="D25">
        <v>72</v>
      </c>
      <c r="E25">
        <v>79</v>
      </c>
      <c r="F25">
        <v>205</v>
      </c>
      <c r="G25">
        <v>236</v>
      </c>
      <c r="H25">
        <v>284</v>
      </c>
      <c r="I25">
        <v>716</v>
      </c>
      <c r="K25" t="s">
        <v>25</v>
      </c>
      <c r="L25" t="str">
        <f t="shared" si="9"/>
        <v>113</v>
      </c>
      <c r="M25" t="str">
        <f>TEXT(C25,"#0")&amp;" ("&amp;TEXT(D25,"#0")&amp;")"</f>
        <v>250 (72)</v>
      </c>
      <c r="N25">
        <f t="shared" si="7"/>
        <v>79</v>
      </c>
      <c r="O25">
        <f t="shared" si="7"/>
        <v>205</v>
      </c>
      <c r="P25">
        <f t="shared" si="7"/>
        <v>236</v>
      </c>
      <c r="Q25">
        <f t="shared" si="7"/>
        <v>284</v>
      </c>
      <c r="R25">
        <f t="shared" si="8"/>
        <v>716</v>
      </c>
    </row>
    <row r="26" ht="13.5">
      <c r="A2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Emerson</dc:creator>
  <cp:keywords/>
  <dc:description/>
  <cp:lastModifiedBy>Scott Emerson</cp:lastModifiedBy>
  <dcterms:created xsi:type="dcterms:W3CDTF">2007-10-13T15:35:24Z</dcterms:created>
  <dcterms:modified xsi:type="dcterms:W3CDTF">2007-10-14T23:15:15Z</dcterms:modified>
  <cp:category/>
  <cp:version/>
  <cp:contentType/>
  <cp:contentStatus/>
</cp:coreProperties>
</file>